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ALCALADEHEN.15MAYO22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6" i="1"/>
  <c r="D21" i="1"/>
  <c r="D11" i="1"/>
  <c r="D20" i="1"/>
  <c r="D23" i="1"/>
  <c r="D19" i="1"/>
  <c r="D15" i="1"/>
  <c r="D17" i="1"/>
  <c r="D8" i="1"/>
  <c r="D22" i="1"/>
  <c r="D18" i="1"/>
  <c r="D14" i="1"/>
  <c r="D12" i="1"/>
  <c r="D9" i="1"/>
  <c r="D7" i="1"/>
  <c r="D5" i="1"/>
  <c r="D2" i="1"/>
  <c r="D10" i="1"/>
  <c r="D4" i="1"/>
  <c r="D3" i="1"/>
  <c r="D6" i="1"/>
</calcChain>
</file>

<file path=xl/sharedStrings.xml><?xml version="1.0" encoding="utf-8"?>
<sst xmlns="http://schemas.openxmlformats.org/spreadsheetml/2006/main" count="163" uniqueCount="140">
  <si>
    <t>HOTELES</t>
  </si>
  <si>
    <t>Nº HABITACIONES</t>
  </si>
  <si>
    <t>EL ENCÍN GOLF HOTEL</t>
  </si>
  <si>
    <t>PARADOR DE ALCALÁ DE HENARES</t>
  </si>
  <si>
    <t>CATEGORÍA</t>
  </si>
  <si>
    <t>4 *</t>
  </si>
  <si>
    <t>HOTEL AC</t>
  </si>
  <si>
    <t>HOTEL ISLA DE LA GARENA</t>
  </si>
  <si>
    <t>HOTEL CISNEROS</t>
  </si>
  <si>
    <t>3 *</t>
  </si>
  <si>
    <t>HOTEL CAMPANILE</t>
  </si>
  <si>
    <t>HOTEL EVENIA ALCALÁ</t>
  </si>
  <si>
    <t>HOTEL BEDEL</t>
  </si>
  <si>
    <t>HOSTEL COMPLUTUM</t>
  </si>
  <si>
    <t>LA POSADA MAGISTRAL</t>
  </si>
  <si>
    <t>HOSTAL CUATRO CAÑOS</t>
  </si>
  <si>
    <t>2*</t>
  </si>
  <si>
    <t>HOSTAL DON JUAN I</t>
  </si>
  <si>
    <t xml:space="preserve">HOSTAL MIGUEL DE CERVANTES </t>
  </si>
  <si>
    <t>HOTEL APART. DON JUAN I (HAB.)</t>
  </si>
  <si>
    <t>HOSTAL EL VAL</t>
  </si>
  <si>
    <t>EL SUEÑO DEL QUIJOTE ROOMS</t>
  </si>
  <si>
    <t>HOSTAL COMPLUTENSE</t>
  </si>
  <si>
    <t>PLAZAS HOTELERAS (*)</t>
  </si>
  <si>
    <t>HOTEL ZOUK</t>
  </si>
  <si>
    <t>HOTEL APART. DON JUAN I (ESTUDIOS) (**)</t>
  </si>
  <si>
    <t xml:space="preserve">Dirección </t>
  </si>
  <si>
    <t>PCM HOTELES FORUM ALCALÁ</t>
  </si>
  <si>
    <t>Teléfono</t>
  </si>
  <si>
    <t>91 291 85 00</t>
  </si>
  <si>
    <t>Página web</t>
  </si>
  <si>
    <t>www.pcmforumalcala.com</t>
  </si>
  <si>
    <t>91 888 03 30</t>
  </si>
  <si>
    <t>www.parador.es</t>
  </si>
  <si>
    <t>91 802 39 70</t>
  </si>
  <si>
    <t>www.ac-hotels.com</t>
  </si>
  <si>
    <t>91  878 16 70</t>
  </si>
  <si>
    <t>www.hotelislagarena.com</t>
  </si>
  <si>
    <t>www.hostalelval.com</t>
  </si>
  <si>
    <t>www.laposadamagistral.com</t>
  </si>
  <si>
    <t>91 830 70 69</t>
  </si>
  <si>
    <t>www.encingolf.com</t>
  </si>
  <si>
    <t>91 802 56 12</t>
  </si>
  <si>
    <t>www.campanile.com</t>
  </si>
  <si>
    <t xml:space="preserve">HOTEL IBIS  Madrid Alcalá de Henares LA GARENA </t>
  </si>
  <si>
    <t>91 879 61 81</t>
  </si>
  <si>
    <t>www.ibishotel.com</t>
  </si>
  <si>
    <t>91 888 67 26</t>
  </si>
  <si>
    <t>www.hotelelbedel.com</t>
  </si>
  <si>
    <t>91 888 25 11</t>
  </si>
  <si>
    <t>www.cisneroshotel.com</t>
  </si>
  <si>
    <t>www.zoukhotel.com</t>
  </si>
  <si>
    <t>Calle Zaragoza 4 y 6</t>
  </si>
  <si>
    <t>91 883 59 58</t>
  </si>
  <si>
    <t>www.hostelcomplutum.com</t>
  </si>
  <si>
    <t>www.hostaldonjuani.com</t>
  </si>
  <si>
    <t>91 883 02 95</t>
  </si>
  <si>
    <t>www.eveniahotels.com</t>
  </si>
  <si>
    <t>91 880 03 87</t>
  </si>
  <si>
    <t>HOTEL IBIS BUDGET ALCALÁ DE HENARES</t>
  </si>
  <si>
    <t>A2 KM. 33 (CC. La Dehesa)</t>
  </si>
  <si>
    <t>91 879 68 50</t>
  </si>
  <si>
    <t>www.ibisbudget.com</t>
  </si>
  <si>
    <t>91 877 18 20</t>
  </si>
  <si>
    <t>91 882 34 69</t>
  </si>
  <si>
    <t>www.hotelesalcala.com/complutense</t>
  </si>
  <si>
    <t>91 883 34 84</t>
  </si>
  <si>
    <t>www.donjuani.com</t>
  </si>
  <si>
    <t>91 881 38 44</t>
  </si>
  <si>
    <t>www.hostalalcala.com</t>
  </si>
  <si>
    <t>91 883 12 77</t>
  </si>
  <si>
    <t>www.hcervantes.es</t>
  </si>
  <si>
    <t>91 819 93 88/601 40 94 31</t>
  </si>
  <si>
    <t>www.quijoterooms.com</t>
  </si>
  <si>
    <t>91 877 84 30</t>
  </si>
  <si>
    <t xml:space="preserve">Calle Bulgaria. 2 </t>
  </si>
  <si>
    <t>Calle Colegios. 8</t>
  </si>
  <si>
    <t>Calle Octavio Paz. 25</t>
  </si>
  <si>
    <t>Calle Galileo Galilei. 18</t>
  </si>
  <si>
    <t>Autovia A2 Km 35.600 Salida 32</t>
  </si>
  <si>
    <t>Calle Fausto Elhuyar. 3</t>
  </si>
  <si>
    <t xml:space="preserve">Calle Antonio Suarez. 8 </t>
  </si>
  <si>
    <t>Plaza de San Diego. 8</t>
  </si>
  <si>
    <t>Paseo de Pastrana. 32</t>
  </si>
  <si>
    <t>Calle Cardenal Cisneros. 22</t>
  </si>
  <si>
    <t>Plaza de San Diego. 2</t>
  </si>
  <si>
    <t>Isaac Newton. 2</t>
  </si>
  <si>
    <t>Calle Encomienda. 9</t>
  </si>
  <si>
    <t>Calle Don Juan I. 9</t>
  </si>
  <si>
    <t>Calle Divino Figueroa. 10</t>
  </si>
  <si>
    <t>Calle Imagen. 12</t>
  </si>
  <si>
    <t>Calle Don Juan I. 11</t>
  </si>
  <si>
    <t>Paseo de Pastrana. 33</t>
  </si>
  <si>
    <t>Calle Tercia. 8</t>
  </si>
  <si>
    <t>40.48130377497928</t>
  </si>
  <si>
    <t>40.48164665275396</t>
  </si>
  <si>
    <t>40.503278526466794</t>
  </si>
  <si>
    <t>40.48636299803449</t>
  </si>
  <si>
    <t>40.522579701251566</t>
  </si>
  <si>
    <t>40.482000509702814</t>
  </si>
  <si>
    <t>40.475261511631146</t>
  </si>
  <si>
    <t>40.48320994613451</t>
  </si>
  <si>
    <t>40.47164984609259</t>
  </si>
  <si>
    <t>40.48478228197862</t>
  </si>
  <si>
    <t>40.480930927705934</t>
  </si>
  <si>
    <t>40.483419923469505</t>
  </si>
  <si>
    <t>40.50030830247347</t>
  </si>
  <si>
    <t>40.49405578239127</t>
  </si>
  <si>
    <t>40.48544438036875</t>
  </si>
  <si>
    <t>40.486202418179246</t>
  </si>
  <si>
    <t>40.484152106193584</t>
  </si>
  <si>
    <t>40.48285530741651</t>
  </si>
  <si>
    <t>40.48599599901623</t>
  </si>
  <si>
    <t>40.475343069538894</t>
  </si>
  <si>
    <t>40.480102214779855</t>
  </si>
  <si>
    <t>40.48603679887175</t>
  </si>
  <si>
    <t>-3.3764345576728156</t>
  </si>
  <si>
    <t>-3.3615980018511897</t>
  </si>
  <si>
    <t>-3.3660020153435832</t>
  </si>
  <si>
    <t>-3.40169808650838</t>
  </si>
  <si>
    <t>-3.311426771709494</t>
  </si>
  <si>
    <t>-3.394443171165775</t>
  </si>
  <si>
    <t>-3.392667374865441</t>
  </si>
  <si>
    <t>-3.363528457672761</t>
  </si>
  <si>
    <t>-3.366797303701208</t>
  </si>
  <si>
    <t>-3.3468420730154183</t>
  </si>
  <si>
    <t>-3.370961473015542</t>
  </si>
  <si>
    <t>-3.363440586508437</t>
  </si>
  <si>
    <t>-3.336857273015028</t>
  </si>
  <si>
    <t>-3.3889607018508556</t>
  </si>
  <si>
    <t>-3.3600297171937936</t>
  </si>
  <si>
    <t>-3.366804646029453</t>
  </si>
  <si>
    <t>-3.360046357672728</t>
  </si>
  <si>
    <t>-3.367493144179796</t>
  </si>
  <si>
    <t>-3.3669626171937805</t>
  </si>
  <si>
    <t>-3.3664103595227237</t>
  </si>
  <si>
    <t>-3.3695754576728447</t>
  </si>
  <si>
    <t>-3.366898244179719</t>
  </si>
  <si>
    <t xml:space="preserve">Latitud 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</si>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</sst>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2"/>
    <xf numFmtId="0" fontId="6" fillId="0" borderId="0" xfId="2" applyAlignment="1">
      <alignment horizontal="center" vertical="center"/>
    </xf>
    <xf numFmtId="0" fontId="0" fillId="0" borderId="0" xfId="0" applyFill="1" applyBorder="1"/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telelbedel.com/" TargetMode="External"/><Relationship Id="rId13" Type="http://schemas.openxmlformats.org/officeDocument/2006/relationships/hyperlink" Target="http://www.ibisbudget.com/" TargetMode="External"/><Relationship Id="rId18" Type="http://schemas.openxmlformats.org/officeDocument/2006/relationships/hyperlink" Target="http://www.hostaldonjuani.com/" TargetMode="External"/><Relationship Id="rId3" Type="http://schemas.openxmlformats.org/officeDocument/2006/relationships/hyperlink" Target="http://www.ac-hotels.com/" TargetMode="External"/><Relationship Id="rId21" Type="http://schemas.openxmlformats.org/officeDocument/2006/relationships/hyperlink" Target="http://www.laposadamagistral.com/" TargetMode="External"/><Relationship Id="rId7" Type="http://schemas.openxmlformats.org/officeDocument/2006/relationships/hyperlink" Target="http://www.ibishotel.com/" TargetMode="External"/><Relationship Id="rId12" Type="http://schemas.openxmlformats.org/officeDocument/2006/relationships/hyperlink" Target="http://www.hostelcomplutum.com/" TargetMode="External"/><Relationship Id="rId17" Type="http://schemas.openxmlformats.org/officeDocument/2006/relationships/hyperlink" Target="http://www.hostalalcala.com/" TargetMode="External"/><Relationship Id="rId2" Type="http://schemas.openxmlformats.org/officeDocument/2006/relationships/hyperlink" Target="http://www.parador.es/" TargetMode="External"/><Relationship Id="rId16" Type="http://schemas.openxmlformats.org/officeDocument/2006/relationships/hyperlink" Target="http://www.donjuani.com/" TargetMode="External"/><Relationship Id="rId20" Type="http://schemas.openxmlformats.org/officeDocument/2006/relationships/hyperlink" Target="http://www.quijoterooms.com/" TargetMode="External"/><Relationship Id="rId1" Type="http://schemas.openxmlformats.org/officeDocument/2006/relationships/hyperlink" Target="http://www.pcmforumalcala.com/" TargetMode="External"/><Relationship Id="rId6" Type="http://schemas.openxmlformats.org/officeDocument/2006/relationships/hyperlink" Target="http://www.campanile.com/" TargetMode="External"/><Relationship Id="rId11" Type="http://schemas.openxmlformats.org/officeDocument/2006/relationships/hyperlink" Target="http://www.eveniahotels.com/" TargetMode="External"/><Relationship Id="rId5" Type="http://schemas.openxmlformats.org/officeDocument/2006/relationships/hyperlink" Target="http://www.encingolf.com/" TargetMode="External"/><Relationship Id="rId15" Type="http://schemas.openxmlformats.org/officeDocument/2006/relationships/hyperlink" Target="http://www.hotelesalcala.com/complutens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hostalelval.com/" TargetMode="External"/><Relationship Id="rId19" Type="http://schemas.openxmlformats.org/officeDocument/2006/relationships/hyperlink" Target="http://www.hcervantes.es/" TargetMode="External"/><Relationship Id="rId4" Type="http://schemas.openxmlformats.org/officeDocument/2006/relationships/hyperlink" Target="http://www.hotelislagarena.com/" TargetMode="External"/><Relationship Id="rId9" Type="http://schemas.openxmlformats.org/officeDocument/2006/relationships/hyperlink" Target="http://www.cisneroshotel.com/" TargetMode="External"/><Relationship Id="rId14" Type="http://schemas.openxmlformats.org/officeDocument/2006/relationships/hyperlink" Target="http://www.zoukhotel.com/" TargetMode="External"/><Relationship Id="rId22" Type="http://schemas.openxmlformats.org/officeDocument/2006/relationships/hyperlink" Target="http://www.donjuan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B1" workbookViewId="0">
      <selection activeCell="H1" sqref="H1"/>
    </sheetView>
  </sheetViews>
  <sheetFormatPr baseColWidth="10" defaultRowHeight="15" x14ac:dyDescent="0.25"/>
  <cols>
    <col min="1" max="1" width="54.140625" bestFit="1" customWidth="1"/>
    <col min="2" max="2" width="11.28515625" style="2" bestFit="1" customWidth="1"/>
    <col min="3" max="3" width="14.140625" style="1" bestFit="1" customWidth="1"/>
    <col min="4" max="4" width="13.85546875" style="1" bestFit="1" customWidth="1"/>
    <col min="5" max="6" width="20.85546875" customWidth="1"/>
    <col min="7" max="8" width="41.7109375" customWidth="1"/>
    <col min="9" max="9" width="18.140625" customWidth="1"/>
  </cols>
  <sheetData>
    <row r="1" spans="1:9" s="4" customFormat="1" ht="34.5" customHeight="1" thickBot="1" x14ac:dyDescent="0.3">
      <c r="A1" s="3" t="s">
        <v>0</v>
      </c>
      <c r="B1" s="3" t="s">
        <v>4</v>
      </c>
      <c r="C1" s="17" t="s">
        <v>1</v>
      </c>
      <c r="D1" s="23" t="s">
        <v>23</v>
      </c>
      <c r="E1" s="24" t="s">
        <v>26</v>
      </c>
      <c r="F1" s="24" t="s">
        <v>28</v>
      </c>
      <c r="G1" s="24" t="s">
        <v>138</v>
      </c>
      <c r="H1" s="24" t="s">
        <v>139</v>
      </c>
      <c r="I1" s="24" t="s">
        <v>30</v>
      </c>
    </row>
    <row r="2" spans="1:9" x14ac:dyDescent="0.25">
      <c r="A2" t="s">
        <v>27</v>
      </c>
      <c r="B2" s="8" t="s">
        <v>5</v>
      </c>
      <c r="C2" s="1">
        <v>132</v>
      </c>
      <c r="D2" s="1">
        <f t="shared" ref="D2:D12" si="0">SUM(C2*2)</f>
        <v>264</v>
      </c>
      <c r="E2" t="s">
        <v>75</v>
      </c>
      <c r="F2" t="s">
        <v>29</v>
      </c>
      <c r="G2" s="25" t="s">
        <v>94</v>
      </c>
      <c r="H2" s="25" t="s">
        <v>116</v>
      </c>
      <c r="I2" s="20" t="s">
        <v>31</v>
      </c>
    </row>
    <row r="3" spans="1:9" x14ac:dyDescent="0.25">
      <c r="A3" t="s">
        <v>3</v>
      </c>
      <c r="B3" s="9" t="s">
        <v>5</v>
      </c>
      <c r="C3" s="1">
        <v>128</v>
      </c>
      <c r="D3" s="1">
        <f t="shared" si="0"/>
        <v>256</v>
      </c>
      <c r="E3" t="s">
        <v>76</v>
      </c>
      <c r="F3" t="s">
        <v>32</v>
      </c>
      <c r="G3" s="25" t="s">
        <v>95</v>
      </c>
      <c r="H3" s="25" t="s">
        <v>117</v>
      </c>
      <c r="I3" s="20" t="s">
        <v>33</v>
      </c>
    </row>
    <row r="4" spans="1:9" x14ac:dyDescent="0.25">
      <c r="A4" t="s">
        <v>6</v>
      </c>
      <c r="B4" s="9" t="s">
        <v>5</v>
      </c>
      <c r="C4" s="1">
        <v>90</v>
      </c>
      <c r="D4" s="1">
        <f t="shared" si="0"/>
        <v>180</v>
      </c>
      <c r="E4" t="s">
        <v>77</v>
      </c>
      <c r="F4" t="s">
        <v>34</v>
      </c>
      <c r="G4" s="25" t="s">
        <v>96</v>
      </c>
      <c r="H4" s="25" t="s">
        <v>118</v>
      </c>
      <c r="I4" s="20" t="s">
        <v>35</v>
      </c>
    </row>
    <row r="5" spans="1:9" ht="15.75" thickBot="1" x14ac:dyDescent="0.3">
      <c r="A5" t="s">
        <v>7</v>
      </c>
      <c r="B5" s="9" t="s">
        <v>5</v>
      </c>
      <c r="C5" s="1">
        <v>79</v>
      </c>
      <c r="D5" s="1">
        <f t="shared" si="0"/>
        <v>158</v>
      </c>
      <c r="E5" t="s">
        <v>78</v>
      </c>
      <c r="F5" t="s">
        <v>36</v>
      </c>
      <c r="G5" s="25" t="s">
        <v>97</v>
      </c>
      <c r="H5" s="25" t="s">
        <v>119</v>
      </c>
      <c r="I5" s="20" t="s">
        <v>37</v>
      </c>
    </row>
    <row r="6" spans="1:9" ht="15.75" thickBot="1" x14ac:dyDescent="0.3">
      <c r="A6" t="s">
        <v>2</v>
      </c>
      <c r="B6" s="10" t="s">
        <v>5</v>
      </c>
      <c r="C6" s="1">
        <v>39</v>
      </c>
      <c r="D6" s="1">
        <f t="shared" si="0"/>
        <v>78</v>
      </c>
      <c r="E6" s="7" t="s">
        <v>79</v>
      </c>
      <c r="F6" t="s">
        <v>40</v>
      </c>
      <c r="G6" s="25" t="s">
        <v>98</v>
      </c>
      <c r="H6" s="25" t="s">
        <v>120</v>
      </c>
      <c r="I6" s="21" t="s">
        <v>41</v>
      </c>
    </row>
    <row r="7" spans="1:9" x14ac:dyDescent="0.25">
      <c r="A7" t="s">
        <v>10</v>
      </c>
      <c r="B7" s="11" t="s">
        <v>9</v>
      </c>
      <c r="C7" s="1">
        <v>108</v>
      </c>
      <c r="D7" s="1">
        <f t="shared" si="0"/>
        <v>216</v>
      </c>
      <c r="E7" t="s">
        <v>80</v>
      </c>
      <c r="F7" t="s">
        <v>42</v>
      </c>
      <c r="G7" s="25" t="s">
        <v>99</v>
      </c>
      <c r="H7" s="25" t="s">
        <v>121</v>
      </c>
      <c r="I7" s="20" t="s">
        <v>43</v>
      </c>
    </row>
    <row r="8" spans="1:9" x14ac:dyDescent="0.25">
      <c r="A8" t="s">
        <v>44</v>
      </c>
      <c r="B8" s="12" t="s">
        <v>9</v>
      </c>
      <c r="C8" s="1">
        <v>65</v>
      </c>
      <c r="D8" s="1">
        <f t="shared" si="0"/>
        <v>130</v>
      </c>
      <c r="E8" t="s">
        <v>81</v>
      </c>
      <c r="F8" t="s">
        <v>45</v>
      </c>
      <c r="G8" s="25" t="s">
        <v>100</v>
      </c>
      <c r="H8" s="25" t="s">
        <v>122</v>
      </c>
      <c r="I8" s="20" t="s">
        <v>46</v>
      </c>
    </row>
    <row r="9" spans="1:9" x14ac:dyDescent="0.25">
      <c r="A9" t="s">
        <v>12</v>
      </c>
      <c r="B9" s="12" t="s">
        <v>9</v>
      </c>
      <c r="C9" s="1">
        <v>50</v>
      </c>
      <c r="D9" s="1">
        <f t="shared" si="0"/>
        <v>100</v>
      </c>
      <c r="E9" t="s">
        <v>82</v>
      </c>
      <c r="F9" t="s">
        <v>47</v>
      </c>
      <c r="G9" s="25" t="s">
        <v>101</v>
      </c>
      <c r="H9" s="25" t="s">
        <v>123</v>
      </c>
      <c r="I9" s="20" t="s">
        <v>48</v>
      </c>
    </row>
    <row r="10" spans="1:9" x14ac:dyDescent="0.25">
      <c r="A10" t="s">
        <v>8</v>
      </c>
      <c r="B10" s="12" t="s">
        <v>9</v>
      </c>
      <c r="C10" s="1">
        <v>42</v>
      </c>
      <c r="D10" s="1">
        <f t="shared" si="0"/>
        <v>84</v>
      </c>
      <c r="E10" t="s">
        <v>83</v>
      </c>
      <c r="F10" t="s">
        <v>49</v>
      </c>
      <c r="G10" s="25" t="s">
        <v>102</v>
      </c>
      <c r="H10" s="25" t="s">
        <v>124</v>
      </c>
      <c r="I10" s="20" t="s">
        <v>50</v>
      </c>
    </row>
    <row r="11" spans="1:9" x14ac:dyDescent="0.25">
      <c r="A11" t="s">
        <v>20</v>
      </c>
      <c r="B11" s="12" t="s">
        <v>9</v>
      </c>
      <c r="C11" s="1">
        <v>33</v>
      </c>
      <c r="D11" s="1">
        <f t="shared" si="0"/>
        <v>66</v>
      </c>
      <c r="E11" t="s">
        <v>52</v>
      </c>
      <c r="F11" t="s">
        <v>53</v>
      </c>
      <c r="G11" s="25" t="s">
        <v>103</v>
      </c>
      <c r="H11" s="25" t="s">
        <v>125</v>
      </c>
      <c r="I11" s="20" t="s">
        <v>38</v>
      </c>
    </row>
    <row r="12" spans="1:9" ht="15.75" thickBot="1" x14ac:dyDescent="0.3">
      <c r="A12" t="s">
        <v>11</v>
      </c>
      <c r="B12" s="12" t="s">
        <v>9</v>
      </c>
      <c r="C12" s="1">
        <v>32</v>
      </c>
      <c r="D12" s="1">
        <f t="shared" si="0"/>
        <v>64</v>
      </c>
      <c r="E12" t="s">
        <v>84</v>
      </c>
      <c r="F12" t="s">
        <v>56</v>
      </c>
      <c r="G12" s="25" t="s">
        <v>104</v>
      </c>
      <c r="H12" s="25" t="s">
        <v>126</v>
      </c>
      <c r="I12" s="20" t="s">
        <v>57</v>
      </c>
    </row>
    <row r="13" spans="1:9" ht="15.75" thickBot="1" x14ac:dyDescent="0.3">
      <c r="A13" t="s">
        <v>13</v>
      </c>
      <c r="B13" s="13" t="s">
        <v>9</v>
      </c>
      <c r="C13" s="1">
        <v>13</v>
      </c>
      <c r="D13" s="1">
        <f>SUM(6*2)+(2*4)+(3*5)+(2*6)</f>
        <v>47</v>
      </c>
      <c r="E13" s="5" t="s">
        <v>85</v>
      </c>
      <c r="F13" t="s">
        <v>58</v>
      </c>
      <c r="G13" s="25" t="s">
        <v>105</v>
      </c>
      <c r="H13" s="25" t="s">
        <v>127</v>
      </c>
      <c r="I13" s="20" t="s">
        <v>54</v>
      </c>
    </row>
    <row r="14" spans="1:9" x14ac:dyDescent="0.25">
      <c r="A14" t="s">
        <v>59</v>
      </c>
      <c r="B14" s="14" t="s">
        <v>16</v>
      </c>
      <c r="C14" s="1">
        <v>85</v>
      </c>
      <c r="D14" s="1">
        <f t="shared" ref="D14:D19" si="1">SUM(C14*2)</f>
        <v>170</v>
      </c>
      <c r="E14" t="s">
        <v>60</v>
      </c>
      <c r="F14" t="s">
        <v>61</v>
      </c>
      <c r="G14" s="25" t="s">
        <v>106</v>
      </c>
      <c r="H14" s="25" t="s">
        <v>128</v>
      </c>
      <c r="I14" s="20" t="s">
        <v>62</v>
      </c>
    </row>
    <row r="15" spans="1:9" x14ac:dyDescent="0.25">
      <c r="A15" t="s">
        <v>24</v>
      </c>
      <c r="B15" s="15" t="s">
        <v>16</v>
      </c>
      <c r="C15" s="1">
        <v>70</v>
      </c>
      <c r="D15" s="1">
        <f t="shared" si="1"/>
        <v>140</v>
      </c>
      <c r="E15" t="s">
        <v>86</v>
      </c>
      <c r="F15" t="s">
        <v>63</v>
      </c>
      <c r="G15" s="25" t="s">
        <v>107</v>
      </c>
      <c r="H15" s="25" t="s">
        <v>129</v>
      </c>
      <c r="I15" s="20" t="s">
        <v>51</v>
      </c>
    </row>
    <row r="16" spans="1:9" x14ac:dyDescent="0.25">
      <c r="A16" t="s">
        <v>22</v>
      </c>
      <c r="B16" s="15" t="s">
        <v>16</v>
      </c>
      <c r="C16" s="1">
        <v>19</v>
      </c>
      <c r="D16" s="1">
        <f t="shared" si="1"/>
        <v>38</v>
      </c>
      <c r="E16" s="19" t="s">
        <v>87</v>
      </c>
      <c r="F16" t="s">
        <v>64</v>
      </c>
      <c r="G16" s="25" t="s">
        <v>108</v>
      </c>
      <c r="H16" s="25" t="s">
        <v>130</v>
      </c>
      <c r="I16" s="20" t="s">
        <v>65</v>
      </c>
    </row>
    <row r="17" spans="1:9" x14ac:dyDescent="0.25">
      <c r="A17" t="s">
        <v>17</v>
      </c>
      <c r="B17" s="15" t="s">
        <v>16</v>
      </c>
      <c r="C17" s="1">
        <v>17</v>
      </c>
      <c r="D17" s="1">
        <f t="shared" si="1"/>
        <v>34</v>
      </c>
      <c r="E17" s="22" t="s">
        <v>88</v>
      </c>
      <c r="F17" t="s">
        <v>66</v>
      </c>
      <c r="G17" s="25" t="s">
        <v>109</v>
      </c>
      <c r="H17" s="25" t="s">
        <v>131</v>
      </c>
      <c r="I17" s="20" t="s">
        <v>67</v>
      </c>
    </row>
    <row r="18" spans="1:9" x14ac:dyDescent="0.25">
      <c r="A18" t="s">
        <v>15</v>
      </c>
      <c r="B18" s="15" t="s">
        <v>16</v>
      </c>
      <c r="C18" s="1">
        <v>15</v>
      </c>
      <c r="D18" s="1">
        <f t="shared" si="1"/>
        <v>30</v>
      </c>
      <c r="E18" s="22" t="s">
        <v>89</v>
      </c>
      <c r="F18" t="s">
        <v>68</v>
      </c>
      <c r="G18" s="25" t="s">
        <v>110</v>
      </c>
      <c r="H18" s="25" t="s">
        <v>132</v>
      </c>
      <c r="I18" s="20" t="s">
        <v>69</v>
      </c>
    </row>
    <row r="19" spans="1:9" x14ac:dyDescent="0.25">
      <c r="A19" t="s">
        <v>18</v>
      </c>
      <c r="B19" s="15" t="s">
        <v>16</v>
      </c>
      <c r="C19" s="1">
        <v>13</v>
      </c>
      <c r="D19" s="1">
        <f t="shared" si="1"/>
        <v>26</v>
      </c>
      <c r="E19" s="22" t="s">
        <v>90</v>
      </c>
      <c r="F19" t="s">
        <v>70</v>
      </c>
      <c r="G19" s="25" t="s">
        <v>111</v>
      </c>
      <c r="H19" s="25" t="s">
        <v>133</v>
      </c>
      <c r="I19" s="20" t="s">
        <v>71</v>
      </c>
    </row>
    <row r="20" spans="1:9" x14ac:dyDescent="0.25">
      <c r="A20" t="s">
        <v>25</v>
      </c>
      <c r="B20" s="15" t="s">
        <v>16</v>
      </c>
      <c r="C20" s="1">
        <v>8</v>
      </c>
      <c r="D20" s="1">
        <f>SUM(C20*3)</f>
        <v>24</v>
      </c>
      <c r="E20" s="19" t="s">
        <v>91</v>
      </c>
      <c r="F20" t="s">
        <v>66</v>
      </c>
      <c r="G20" s="25" t="s">
        <v>112</v>
      </c>
      <c r="H20" s="25" t="s">
        <v>134</v>
      </c>
      <c r="I20" s="20" t="s">
        <v>55</v>
      </c>
    </row>
    <row r="21" spans="1:9" x14ac:dyDescent="0.25">
      <c r="A21" t="s">
        <v>21</v>
      </c>
      <c r="B21" s="15" t="s">
        <v>16</v>
      </c>
      <c r="C21" s="1">
        <v>6</v>
      </c>
      <c r="D21" s="1">
        <f>SUM(C21*2)</f>
        <v>12</v>
      </c>
      <c r="E21" s="22" t="s">
        <v>92</v>
      </c>
      <c r="F21" t="s">
        <v>72</v>
      </c>
      <c r="G21" s="25" t="s">
        <v>113</v>
      </c>
      <c r="H21" s="25" t="s">
        <v>135</v>
      </c>
      <c r="I21" s="20" t="s">
        <v>73</v>
      </c>
    </row>
    <row r="22" spans="1:9" ht="15.75" thickBot="1" x14ac:dyDescent="0.3">
      <c r="A22" t="s">
        <v>14</v>
      </c>
      <c r="B22" s="15" t="s">
        <v>16</v>
      </c>
      <c r="C22" s="1">
        <v>5</v>
      </c>
      <c r="D22" s="1">
        <f>SUM(C22*2)</f>
        <v>10</v>
      </c>
      <c r="E22" s="22" t="s">
        <v>93</v>
      </c>
      <c r="F22" t="s">
        <v>74</v>
      </c>
      <c r="G22" s="25" t="s">
        <v>114</v>
      </c>
      <c r="H22" s="25" t="s">
        <v>136</v>
      </c>
      <c r="I22" s="20" t="s">
        <v>39</v>
      </c>
    </row>
    <row r="23" spans="1:9" ht="15.75" thickBot="1" x14ac:dyDescent="0.3">
      <c r="A23" t="s">
        <v>19</v>
      </c>
      <c r="B23" s="16" t="s">
        <v>16</v>
      </c>
      <c r="C23" s="1">
        <v>3</v>
      </c>
      <c r="D23" s="1">
        <f>SUM(C23*2)</f>
        <v>6</v>
      </c>
      <c r="E23" s="6" t="s">
        <v>91</v>
      </c>
      <c r="F23" t="s">
        <v>66</v>
      </c>
      <c r="G23" s="25" t="s">
        <v>115</v>
      </c>
      <c r="H23" s="25" t="s">
        <v>137</v>
      </c>
      <c r="I23" s="20" t="s">
        <v>67</v>
      </c>
    </row>
    <row r="24" spans="1:9" ht="19.5" thickBot="1" x14ac:dyDescent="0.3">
      <c r="A24" s="3"/>
      <c r="B24" s="3"/>
      <c r="C24" s="3"/>
      <c r="D24" s="3"/>
      <c r="E24" s="18"/>
    </row>
  </sheetData>
  <sortState ref="A14:D23">
    <sortCondition descending="1" ref="D23"/>
  </sortState>
  <phoneticPr fontId="4" type="noConversion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20" r:id="rId18"/>
    <hyperlink ref="I19" r:id="rId19"/>
    <hyperlink ref="I21" r:id="rId20"/>
    <hyperlink ref="I22" r:id="rId21"/>
    <hyperlink ref="I23" r:id="rId22"/>
  </hyperlinks>
  <pageMargins left="0.7" right="0.7" top="0.75" bottom="0.75" header="0.3" footer="0.3"/>
  <pageSetup paperSize="9" orientation="portrait" r:id="rId23"/>
  <ignoredErrors>
    <ignoredError sqref="D13 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ALCALADEHEN.15MAYO22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ceye</dc:creator>
  <cp:lastModifiedBy>Usuario de Windows</cp:lastModifiedBy>
  <dcterms:created xsi:type="dcterms:W3CDTF">2022-05-15T07:30:06Z</dcterms:created>
  <dcterms:modified xsi:type="dcterms:W3CDTF">2022-06-29T09:38:08Z</dcterms:modified>
</cp:coreProperties>
</file>